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<sst xmlns="http://schemas.openxmlformats.org/spreadsheetml/2006/main" count="103" uniqueCount="80">
  <si>
    <t>工程量清单及限价</t>
  </si>
  <si>
    <t xml:space="preserve">项目名称：                                       </t>
  </si>
  <si>
    <t>毕节市X502朱昌至岔河公路工程</t>
  </si>
  <si>
    <t>细目编号</t>
  </si>
  <si>
    <t>工程名称</t>
  </si>
  <si>
    <t>单位</t>
  </si>
  <si>
    <t>工程数量</t>
  </si>
  <si>
    <t>单价限价（元）
（不含税）</t>
  </si>
  <si>
    <t>限价总价（元)</t>
  </si>
  <si>
    <t>单价（元）</t>
  </si>
  <si>
    <t>总价（元）</t>
  </si>
  <si>
    <t>分包内容</t>
  </si>
  <si>
    <t>第300章</t>
  </si>
  <si>
    <t>304-3-b</t>
  </si>
  <si>
    <t>水泥稳定碎石基层</t>
  </si>
  <si>
    <t>m2</t>
  </si>
  <si>
    <t>包含内容:除材料（水稳料）外的所有工作内容。包含工序:清扫垃圾、整型、修边、补料、打桩、拉线、安放及拆卸路肩侧防撞护栏预留孔的挡板、少量换填、辅助设备转场、模板安拆、转运、铺养生膜;含文明施工及场地清理。</t>
  </si>
  <si>
    <t>306-1-a</t>
  </si>
  <si>
    <t>厚20cm级配碎石底基层</t>
  </si>
  <si>
    <t>包含内容:除材料（级配碎石）外的所有工作内容。包含工序:清扫垃圾、整型、修边、补料、打桩、拉线、安拆预留孔的挡板，模板转运、铺养生膜:含文明施工及场地清理。</t>
  </si>
  <si>
    <t>313-3</t>
  </si>
  <si>
    <t>C25混凝土加固路肩</t>
  </si>
  <si>
    <t>m3</t>
  </si>
  <si>
    <t>包含内容：除材料（混凝土）外的所有工作内容，含模板。包含工序：清扫垃圾、拉线、安拆挡板、砼浇筑、振捣，模板转运、铺养生膜、含文明施工及场地清理。</t>
  </si>
  <si>
    <t>309-1-a</t>
  </si>
  <si>
    <t>厚4cm细粒式热拌沥青混凝土</t>
  </si>
  <si>
    <t>包含内容:人工费，机械费，包含工序:清扫垃圾，粘层、透层撒布，摊铺、整型、修边、碾压、补料、少量换填、辅助设备转场；含文明施工及场地清理。(厚度:6cm以内)</t>
  </si>
  <si>
    <t>309-2-a</t>
  </si>
  <si>
    <t>厚5cm中粒式热拌沥青混凝土</t>
  </si>
  <si>
    <t>310-1</t>
  </si>
  <si>
    <t>沥青表面处置</t>
  </si>
  <si>
    <t>第600章</t>
  </si>
  <si>
    <t>602-1-a</t>
  </si>
  <si>
    <t>C30现浇钢筋混凝土防撞护栏（基础、墙身）</t>
  </si>
  <si>
    <t>包含内容:除材料（混凝土）外的所有工作内容，含模板。包含工序:钢筋加工、模板打油及关拆、浇筑、振捣、修饰、养生、场地清理。</t>
  </si>
  <si>
    <t>602-3-a-1</t>
  </si>
  <si>
    <t>波形钢板护栏（Gr-B-2E）</t>
  </si>
  <si>
    <t>m</t>
  </si>
  <si>
    <t>包含内容:除材料（波形梁护栏）外的所有工作内容。包含工序:立柱打孔、安装、注浆，梁板安装顺直,轮廓标安装,场地清理及现场安全文明。</t>
  </si>
  <si>
    <t>波形钢板护栏（Gr-A-4E）</t>
  </si>
  <si>
    <t>602-3-a-4</t>
  </si>
  <si>
    <t>外展地锚端头</t>
  </si>
  <si>
    <t>个</t>
  </si>
  <si>
    <t>含除波形梁、示警桩、混凝土材料外所涉及的人材机费用。（基础开挖、混凝土浇筑、护栏安装、轮廓标安装、示警桩安装、材料转运及装卸)</t>
  </si>
  <si>
    <t>602-3-a-5</t>
  </si>
  <si>
    <t>过渡段</t>
  </si>
  <si>
    <t>602-3-a-6</t>
  </si>
  <si>
    <t>防撞垫</t>
  </si>
  <si>
    <t>包含内容:除材料（防撞垫）外的所有工作内容，包含场地清理及现场安全文明。</t>
  </si>
  <si>
    <t>604-1-a-1</t>
  </si>
  <si>
    <t>单柱式（○80单柱圆形）</t>
  </si>
  <si>
    <t>块</t>
  </si>
  <si>
    <t>包含内容:除材料（标志牌面板、立柱、基础钢筋及混凝土）外的所有工作内容。包含工序:基槽开挖、基础施工（钢筋与预埋件安装、混凝土浇筑等)、立柱标志板及各种匹配件制作与安装、弃方处理、场地清理及现场安全文明。</t>
  </si>
  <si>
    <t>604-1-a-2</t>
  </si>
  <si>
    <t>单柱式（80单柱八边形）</t>
  </si>
  <si>
    <t>604-1-a-3</t>
  </si>
  <si>
    <t>单柱式（△90单柱三角形）</t>
  </si>
  <si>
    <t>604-1-a-4</t>
  </si>
  <si>
    <t>单柱式（△90+□160*80单柱组合型）</t>
  </si>
  <si>
    <t>604-1-a-5</t>
  </si>
  <si>
    <t>单柱式（□100*120单柱矩形）</t>
  </si>
  <si>
    <t>604-1-a-6</t>
  </si>
  <si>
    <t>单柱式（□80*80单柱矩形）</t>
  </si>
  <si>
    <t>604-1-a-7</t>
  </si>
  <si>
    <t>单柱式（组合△90单柱三角形）</t>
  </si>
  <si>
    <t>604-1-a-8</t>
  </si>
  <si>
    <t>单柱式（△90*2单柱三角形）</t>
  </si>
  <si>
    <t>604-1-a-9</t>
  </si>
  <si>
    <t>单柱式线形诱导标</t>
  </si>
  <si>
    <t>604-5-a-1</t>
  </si>
  <si>
    <t>单悬臂式（□236*188cm）</t>
  </si>
  <si>
    <t>604-5-a-2</t>
  </si>
  <si>
    <t>单悬臂式（□340*216cm）</t>
  </si>
  <si>
    <t>604-5-a-3</t>
  </si>
  <si>
    <t>单悬臂式（○80+○80+○80cm）</t>
  </si>
  <si>
    <t>604-5-a-4</t>
  </si>
  <si>
    <t>单悬臂式（□432*216cm）</t>
  </si>
  <si>
    <t>604-5-a-5</t>
  </si>
  <si>
    <t>单悬臂式（□496*216cm）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</si>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</sst>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3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/>
    <xf numFmtId="178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 applyProtection="1">
      <protection locked="0"/>
    </xf>
    <xf numFmtId="178" fontId="8" fillId="0" borderId="6" xfId="0" applyNumberFormat="1" applyFont="1" applyFill="1" applyBorder="1" applyAlignment="1"/>
    <xf numFmtId="0" fontId="1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" xfId="5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Zeros="0" tabSelected="1" topLeftCell="A13" workbookViewId="0">
      <selection activeCell="A10" sqref="A10"/>
    </sheetView>
  </sheetViews>
  <sheetFormatPr defaultColWidth="9" defaultRowHeight="13.5"/>
  <cols>
    <col min="1" max="1" width="10.5" style="1" customWidth="1"/>
    <col min="2" max="2" width="11.625" customWidth="1"/>
    <col min="3" max="3" width="4.375" customWidth="1"/>
    <col min="4" max="4" width="10.125" customWidth="1"/>
    <col min="5" max="5" width="12.125" customWidth="1"/>
    <col min="6" max="6" width="14.375" customWidth="1"/>
    <col min="7" max="7" width="14.375" style="2" customWidth="1"/>
    <col min="8" max="8" width="14.375" customWidth="1"/>
    <col min="9" max="9" width="23.125" style="3" customWidth="1"/>
    <col min="10" max="10" width="8.75" customWidth="1"/>
    <col min="11" max="11" width="45.625" style="4" customWidth="1"/>
  </cols>
  <sheetData>
    <row r="1" ht="20.25" spans="1:9">
      <c r="A1" s="5" t="s">
        <v>0</v>
      </c>
      <c r="B1" s="6"/>
      <c r="C1" s="6"/>
      <c r="D1" s="6"/>
      <c r="E1" s="6"/>
      <c r="F1" s="6"/>
      <c r="G1" s="7"/>
      <c r="H1" s="6"/>
      <c r="I1" s="39"/>
    </row>
    <row r="2" spans="1:9">
      <c r="A2" s="8" t="s">
        <v>1</v>
      </c>
      <c r="B2" s="9" t="s">
        <v>2</v>
      </c>
      <c r="C2" s="10"/>
      <c r="D2" s="9"/>
      <c r="E2" s="9"/>
      <c r="F2" s="11"/>
      <c r="G2" s="12"/>
      <c r="H2" s="11"/>
      <c r="I2" s="40"/>
    </row>
    <row r="3" spans="1:9">
      <c r="A3" s="13" t="s">
        <v>3</v>
      </c>
      <c r="B3" s="14" t="s">
        <v>4</v>
      </c>
      <c r="C3" s="15" t="s">
        <v>5</v>
      </c>
      <c r="D3" s="14" t="s">
        <v>6</v>
      </c>
      <c r="E3" s="16" t="s">
        <v>7</v>
      </c>
      <c r="F3" s="17" t="s">
        <v>8</v>
      </c>
      <c r="G3" s="18" t="s">
        <v>9</v>
      </c>
      <c r="H3" s="17" t="s">
        <v>10</v>
      </c>
      <c r="I3" s="41" t="s">
        <v>11</v>
      </c>
    </row>
    <row r="4" spans="1:9">
      <c r="A4" s="13"/>
      <c r="B4" s="14"/>
      <c r="C4" s="15"/>
      <c r="D4" s="14"/>
      <c r="E4" s="16"/>
      <c r="F4" s="17"/>
      <c r="G4" s="18"/>
      <c r="H4" s="17"/>
      <c r="I4" s="41"/>
    </row>
    <row r="5" ht="14.25" spans="1:9">
      <c r="A5" s="19" t="s">
        <v>12</v>
      </c>
      <c r="B5" s="20"/>
      <c r="C5" s="20"/>
      <c r="D5" s="20"/>
      <c r="E5" s="20"/>
      <c r="F5" s="20"/>
      <c r="G5" s="21"/>
      <c r="H5" s="20"/>
      <c r="I5" s="42"/>
    </row>
    <row r="6" ht="78.75" spans="1:9">
      <c r="A6" s="22" t="s">
        <v>13</v>
      </c>
      <c r="B6" s="23" t="s">
        <v>14</v>
      </c>
      <c r="C6" s="24" t="s">
        <v>15</v>
      </c>
      <c r="D6" s="25">
        <v>117145</v>
      </c>
      <c r="E6" s="14">
        <v>2.16</v>
      </c>
      <c r="F6" s="26">
        <f t="shared" ref="F6:F11" si="0">ROUND(E6*D6,2)</f>
        <v>253033.2</v>
      </c>
      <c r="G6" s="27"/>
      <c r="H6" s="26">
        <f>G6*D6</f>
        <v>0</v>
      </c>
      <c r="I6" s="43" t="s">
        <v>16</v>
      </c>
    </row>
    <row r="7" ht="67.5" spans="1:9">
      <c r="A7" s="22" t="s">
        <v>17</v>
      </c>
      <c r="B7" s="23" t="s">
        <v>18</v>
      </c>
      <c r="C7" s="24" t="s">
        <v>15</v>
      </c>
      <c r="D7" s="25">
        <v>125560</v>
      </c>
      <c r="E7" s="14">
        <v>2</v>
      </c>
      <c r="F7" s="26">
        <f t="shared" si="0"/>
        <v>251120</v>
      </c>
      <c r="G7" s="27"/>
      <c r="H7" s="26"/>
      <c r="I7" s="43" t="s">
        <v>19</v>
      </c>
    </row>
    <row r="8" ht="56.25" spans="1:9">
      <c r="A8" s="22" t="s">
        <v>20</v>
      </c>
      <c r="B8" s="23" t="s">
        <v>21</v>
      </c>
      <c r="C8" s="24" t="s">
        <v>22</v>
      </c>
      <c r="D8" s="25">
        <v>3632.07</v>
      </c>
      <c r="E8" s="14">
        <v>155</v>
      </c>
      <c r="F8" s="26">
        <f t="shared" si="0"/>
        <v>562970.85</v>
      </c>
      <c r="G8" s="27"/>
      <c r="H8" s="26"/>
      <c r="I8" s="43" t="s">
        <v>23</v>
      </c>
    </row>
    <row r="9" ht="24" spans="1:9">
      <c r="A9" s="22" t="s">
        <v>24</v>
      </c>
      <c r="B9" s="23" t="s">
        <v>25</v>
      </c>
      <c r="C9" s="24" t="s">
        <v>15</v>
      </c>
      <c r="D9" s="25">
        <v>124798</v>
      </c>
      <c r="E9" s="14">
        <v>2.5</v>
      </c>
      <c r="F9" s="26">
        <f t="shared" si="0"/>
        <v>311995</v>
      </c>
      <c r="G9" s="27"/>
      <c r="H9" s="26"/>
      <c r="I9" s="44" t="s">
        <v>26</v>
      </c>
    </row>
    <row r="10" ht="24" spans="1:9">
      <c r="A10" s="22" t="s">
        <v>27</v>
      </c>
      <c r="B10" s="23" t="s">
        <v>28</v>
      </c>
      <c r="C10" s="24" t="s">
        <v>15</v>
      </c>
      <c r="D10" s="25">
        <v>124798</v>
      </c>
      <c r="E10" s="14">
        <v>2.5</v>
      </c>
      <c r="F10" s="26">
        <f t="shared" si="0"/>
        <v>311995</v>
      </c>
      <c r="G10" s="27"/>
      <c r="H10" s="26"/>
      <c r="I10" s="44"/>
    </row>
    <row r="11" ht="21" customHeight="1" spans="1:9">
      <c r="A11" s="22" t="s">
        <v>29</v>
      </c>
      <c r="B11" s="23" t="s">
        <v>30</v>
      </c>
      <c r="C11" s="24" t="s">
        <v>15</v>
      </c>
      <c r="D11" s="25">
        <v>9414</v>
      </c>
      <c r="E11" s="14">
        <v>2.5</v>
      </c>
      <c r="F11" s="26">
        <f t="shared" si="0"/>
        <v>23535</v>
      </c>
      <c r="G11" s="27"/>
      <c r="H11" s="26"/>
      <c r="I11" s="44"/>
    </row>
    <row r="12" ht="14.25" spans="1:9">
      <c r="A12" s="19" t="s">
        <v>31</v>
      </c>
      <c r="B12" s="20"/>
      <c r="C12" s="20"/>
      <c r="D12" s="20"/>
      <c r="E12" s="20"/>
      <c r="F12" s="20"/>
      <c r="G12" s="21"/>
      <c r="H12" s="20"/>
      <c r="I12" s="42"/>
    </row>
    <row r="13" ht="56.25" spans="1:9">
      <c r="A13" s="28" t="s">
        <v>32</v>
      </c>
      <c r="B13" s="29" t="s">
        <v>33</v>
      </c>
      <c r="C13" s="24" t="s">
        <v>22</v>
      </c>
      <c r="D13" s="25">
        <v>3606.96</v>
      </c>
      <c r="E13" s="14">
        <v>380</v>
      </c>
      <c r="F13" s="26">
        <f t="shared" ref="F13:F32" si="1">ROUND(E13*D13,2)</f>
        <v>1370644.8</v>
      </c>
      <c r="G13" s="27"/>
      <c r="H13" s="26"/>
      <c r="I13" s="43" t="s">
        <v>34</v>
      </c>
    </row>
    <row r="14" ht="24" spans="1:9">
      <c r="A14" s="28" t="s">
        <v>35</v>
      </c>
      <c r="B14" s="24" t="s">
        <v>36</v>
      </c>
      <c r="C14" s="30" t="s">
        <v>37</v>
      </c>
      <c r="D14" s="30">
        <v>2737</v>
      </c>
      <c r="E14" s="31">
        <v>35</v>
      </c>
      <c r="F14" s="26">
        <f t="shared" si="1"/>
        <v>95795</v>
      </c>
      <c r="G14" s="27"/>
      <c r="H14" s="26"/>
      <c r="I14" s="44" t="s">
        <v>38</v>
      </c>
    </row>
    <row r="15" ht="24" spans="1:9">
      <c r="A15" s="28" t="s">
        <v>35</v>
      </c>
      <c r="B15" s="24" t="s">
        <v>39</v>
      </c>
      <c r="C15" s="30" t="s">
        <v>37</v>
      </c>
      <c r="D15" s="30">
        <v>1932</v>
      </c>
      <c r="E15" s="31">
        <v>28</v>
      </c>
      <c r="F15" s="26">
        <f t="shared" si="1"/>
        <v>54096</v>
      </c>
      <c r="G15" s="27"/>
      <c r="H15" s="26"/>
      <c r="I15" s="44"/>
    </row>
    <row r="16" spans="1:9">
      <c r="A16" s="28" t="s">
        <v>40</v>
      </c>
      <c r="B16" s="24" t="s">
        <v>41</v>
      </c>
      <c r="C16" s="24" t="s">
        <v>42</v>
      </c>
      <c r="D16" s="24">
        <v>24</v>
      </c>
      <c r="E16" s="32">
        <f>553+717</f>
        <v>1270</v>
      </c>
      <c r="F16" s="26">
        <f t="shared" si="1"/>
        <v>30480</v>
      </c>
      <c r="G16" s="27"/>
      <c r="H16" s="26"/>
      <c r="I16" s="44" t="s">
        <v>43</v>
      </c>
    </row>
    <row r="17" spans="1:9">
      <c r="A17" s="28" t="s">
        <v>44</v>
      </c>
      <c r="B17" s="24" t="s">
        <v>45</v>
      </c>
      <c r="C17" s="24" t="s">
        <v>42</v>
      </c>
      <c r="D17" s="24">
        <v>32</v>
      </c>
      <c r="E17" s="32">
        <f>492+180</f>
        <v>672</v>
      </c>
      <c r="F17" s="26">
        <f t="shared" si="1"/>
        <v>21504</v>
      </c>
      <c r="G17" s="27"/>
      <c r="H17" s="26"/>
      <c r="I17" s="44"/>
    </row>
    <row r="18" ht="33.75" spans="1:9">
      <c r="A18" s="28" t="s">
        <v>46</v>
      </c>
      <c r="B18" s="24" t="s">
        <v>47</v>
      </c>
      <c r="C18" s="24" t="s">
        <v>42</v>
      </c>
      <c r="D18" s="24">
        <v>12</v>
      </c>
      <c r="E18" s="32">
        <v>300</v>
      </c>
      <c r="F18" s="26">
        <f t="shared" si="1"/>
        <v>3600</v>
      </c>
      <c r="G18" s="27"/>
      <c r="H18" s="26"/>
      <c r="I18" s="43" t="s">
        <v>48</v>
      </c>
    </row>
    <row r="19" ht="24" spans="1:9">
      <c r="A19" s="28" t="s">
        <v>49</v>
      </c>
      <c r="B19" s="24" t="s">
        <v>50</v>
      </c>
      <c r="C19" s="24" t="s">
        <v>51</v>
      </c>
      <c r="D19" s="24">
        <v>3</v>
      </c>
      <c r="E19" s="24">
        <v>300</v>
      </c>
      <c r="F19" s="26">
        <f t="shared" si="1"/>
        <v>900</v>
      </c>
      <c r="G19" s="27"/>
      <c r="H19" s="26"/>
      <c r="I19" s="44" t="s">
        <v>52</v>
      </c>
    </row>
    <row r="20" ht="24" spans="1:9">
      <c r="A20" s="28" t="s">
        <v>53</v>
      </c>
      <c r="B20" s="24" t="s">
        <v>54</v>
      </c>
      <c r="C20" s="24" t="s">
        <v>51</v>
      </c>
      <c r="D20" s="24">
        <v>37</v>
      </c>
      <c r="E20" s="24">
        <v>300</v>
      </c>
      <c r="F20" s="26">
        <f t="shared" si="1"/>
        <v>11100</v>
      </c>
      <c r="G20" s="27"/>
      <c r="H20" s="26"/>
      <c r="I20" s="44"/>
    </row>
    <row r="21" ht="24" spans="1:9">
      <c r="A21" s="28" t="s">
        <v>55</v>
      </c>
      <c r="B21" s="24" t="s">
        <v>56</v>
      </c>
      <c r="C21" s="24" t="s">
        <v>51</v>
      </c>
      <c r="D21" s="24">
        <v>80</v>
      </c>
      <c r="E21" s="24">
        <v>300</v>
      </c>
      <c r="F21" s="26">
        <f t="shared" si="1"/>
        <v>24000</v>
      </c>
      <c r="G21" s="27"/>
      <c r="H21" s="26"/>
      <c r="I21" s="44"/>
    </row>
    <row r="22" ht="36" spans="1:9">
      <c r="A22" s="28" t="s">
        <v>57</v>
      </c>
      <c r="B22" s="24" t="s">
        <v>58</v>
      </c>
      <c r="C22" s="24" t="s">
        <v>51</v>
      </c>
      <c r="D22" s="24">
        <v>6</v>
      </c>
      <c r="E22" s="24">
        <v>300</v>
      </c>
      <c r="F22" s="26">
        <f t="shared" si="1"/>
        <v>1800</v>
      </c>
      <c r="G22" s="27"/>
      <c r="H22" s="26"/>
      <c r="I22" s="44"/>
    </row>
    <row r="23" ht="36" spans="1:9">
      <c r="A23" s="28" t="s">
        <v>59</v>
      </c>
      <c r="B23" s="24" t="s">
        <v>60</v>
      </c>
      <c r="C23" s="24" t="s">
        <v>51</v>
      </c>
      <c r="D23" s="24">
        <v>16</v>
      </c>
      <c r="E23" s="24">
        <v>300</v>
      </c>
      <c r="F23" s="26">
        <f t="shared" si="1"/>
        <v>4800</v>
      </c>
      <c r="G23" s="27"/>
      <c r="H23" s="26"/>
      <c r="I23" s="44"/>
    </row>
    <row r="24" ht="36" spans="1:9">
      <c r="A24" s="28" t="s">
        <v>61</v>
      </c>
      <c r="B24" s="24" t="s">
        <v>62</v>
      </c>
      <c r="C24" s="24" t="s">
        <v>51</v>
      </c>
      <c r="D24" s="24">
        <v>2</v>
      </c>
      <c r="E24" s="24">
        <v>300</v>
      </c>
      <c r="F24" s="26">
        <f t="shared" si="1"/>
        <v>600</v>
      </c>
      <c r="G24" s="27"/>
      <c r="H24" s="26"/>
      <c r="I24" s="44"/>
    </row>
    <row r="25" ht="36" spans="1:9">
      <c r="A25" s="28" t="s">
        <v>63</v>
      </c>
      <c r="B25" s="24" t="s">
        <v>64</v>
      </c>
      <c r="C25" s="24" t="s">
        <v>51</v>
      </c>
      <c r="D25" s="24">
        <v>9</v>
      </c>
      <c r="E25" s="24">
        <v>300</v>
      </c>
      <c r="F25" s="26">
        <f t="shared" si="1"/>
        <v>2700</v>
      </c>
      <c r="G25" s="27"/>
      <c r="H25" s="26"/>
      <c r="I25" s="44"/>
    </row>
    <row r="26" ht="36" spans="1:9">
      <c r="A26" s="28" t="s">
        <v>65</v>
      </c>
      <c r="B26" s="24" t="s">
        <v>66</v>
      </c>
      <c r="C26" s="24" t="s">
        <v>51</v>
      </c>
      <c r="D26" s="24">
        <v>1</v>
      </c>
      <c r="E26" s="24">
        <v>300</v>
      </c>
      <c r="F26" s="26">
        <f t="shared" si="1"/>
        <v>300</v>
      </c>
      <c r="G26" s="27"/>
      <c r="H26" s="26"/>
      <c r="I26" s="44"/>
    </row>
    <row r="27" ht="24" spans="1:9">
      <c r="A27" s="28" t="s">
        <v>67</v>
      </c>
      <c r="B27" s="24" t="s">
        <v>68</v>
      </c>
      <c r="C27" s="24" t="s">
        <v>51</v>
      </c>
      <c r="D27" s="24">
        <v>37</v>
      </c>
      <c r="E27" s="24">
        <v>300</v>
      </c>
      <c r="F27" s="26">
        <f t="shared" si="1"/>
        <v>11100</v>
      </c>
      <c r="G27" s="27"/>
      <c r="H27" s="26"/>
      <c r="I27" s="44"/>
    </row>
    <row r="28" ht="24" spans="1:9">
      <c r="A28" s="28" t="s">
        <v>69</v>
      </c>
      <c r="B28" s="24" t="s">
        <v>70</v>
      </c>
      <c r="C28" s="24" t="s">
        <v>51</v>
      </c>
      <c r="D28" s="24">
        <v>6</v>
      </c>
      <c r="E28" s="24">
        <v>2500</v>
      </c>
      <c r="F28" s="26">
        <f t="shared" si="1"/>
        <v>15000</v>
      </c>
      <c r="G28" s="27"/>
      <c r="H28" s="26"/>
      <c r="I28" s="44" t="s">
        <v>52</v>
      </c>
    </row>
    <row r="29" ht="24" spans="1:9">
      <c r="A29" s="28" t="s">
        <v>71</v>
      </c>
      <c r="B29" s="24" t="s">
        <v>72</v>
      </c>
      <c r="C29" s="24" t="s">
        <v>51</v>
      </c>
      <c r="D29" s="24">
        <v>1</v>
      </c>
      <c r="E29" s="24">
        <v>2500</v>
      </c>
      <c r="F29" s="26">
        <f t="shared" si="1"/>
        <v>2500</v>
      </c>
      <c r="G29" s="27"/>
      <c r="H29" s="26"/>
      <c r="I29" s="44"/>
    </row>
    <row r="30" ht="36" spans="1:9">
      <c r="A30" s="28" t="s">
        <v>73</v>
      </c>
      <c r="B30" s="24" t="s">
        <v>74</v>
      </c>
      <c r="C30" s="24" t="s">
        <v>51</v>
      </c>
      <c r="D30" s="24">
        <v>2</v>
      </c>
      <c r="E30" s="24">
        <v>2500</v>
      </c>
      <c r="F30" s="26">
        <f t="shared" si="1"/>
        <v>5000</v>
      </c>
      <c r="G30" s="27"/>
      <c r="H30" s="26"/>
      <c r="I30" s="44"/>
    </row>
    <row r="31" ht="24" spans="1:9">
      <c r="A31" s="28" t="s">
        <v>75</v>
      </c>
      <c r="B31" s="24" t="s">
        <v>76</v>
      </c>
      <c r="C31" s="24" t="s">
        <v>51</v>
      </c>
      <c r="D31" s="24">
        <v>1</v>
      </c>
      <c r="E31" s="24">
        <v>2500</v>
      </c>
      <c r="F31" s="26">
        <f t="shared" si="1"/>
        <v>2500</v>
      </c>
      <c r="G31" s="27"/>
      <c r="H31" s="26"/>
      <c r="I31" s="44"/>
    </row>
    <row r="32" ht="24" spans="1:9">
      <c r="A32" s="28" t="s">
        <v>77</v>
      </c>
      <c r="B32" s="24" t="s">
        <v>78</v>
      </c>
      <c r="C32" s="24" t="s">
        <v>51</v>
      </c>
      <c r="D32" s="24">
        <v>4</v>
      </c>
      <c r="E32" s="24">
        <v>2500</v>
      </c>
      <c r="F32" s="26">
        <f t="shared" si="1"/>
        <v>10000</v>
      </c>
      <c r="G32" s="27"/>
      <c r="H32" s="26"/>
      <c r="I32" s="44"/>
    </row>
    <row r="33" ht="20" customHeight="1" spans="1:9">
      <c r="A33" s="33" t="s">
        <v>79</v>
      </c>
      <c r="B33" s="34"/>
      <c r="C33" s="34"/>
      <c r="D33" s="34"/>
      <c r="E33" s="35"/>
      <c r="F33" s="36">
        <f>SUM(F5:F32)</f>
        <v>3383068.85</v>
      </c>
      <c r="G33" s="37"/>
      <c r="H33" s="38">
        <f>SUM(H5:H32)</f>
        <v>0</v>
      </c>
      <c r="I33" s="45"/>
    </row>
  </sheetData>
  <sheetProtection algorithmName="SHA-512" hashValue="5tFNp5DVao9RPIPuUwdhGuHONbG0p62i1h0X2TG6UuWrQzG6Qm7h7rWotK0JW9x0P+CLRn/WqOcLsADYAdFU3Q==" saltValue="FDJ2j02RLYLREwq5q+ODVA==" spinCount="100000" sheet="1" objects="1"/>
  <mergeCells count="18">
    <mergeCell ref="A1:I1"/>
    <mergeCell ref="A5:I5"/>
    <mergeCell ref="A12:I12"/>
    <mergeCell ref="A33:D3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9:I11"/>
    <mergeCell ref="I14:I15"/>
    <mergeCell ref="I16:I17"/>
    <mergeCell ref="I19:I27"/>
    <mergeCell ref="I28:I32"/>
  </mergeCells>
  <conditionalFormatting sqref="E14:E31">
    <cfRule type="cellIs" dxfId="0" priority="1" operator="equal">
      <formula>0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2023-05-12T11:15:00Z</dcterms:created>
  <dcterms:modified xsi:type="dcterms:W3CDTF">2025-03-26T02:04:00Z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23C7869B119B4F2DA90BFF84DF98B459_12</vt:lpwstr>
  </property>
</Properties>
</file>